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2 ARALIK\"/>
    </mc:Choice>
  </mc:AlternateContent>
  <xr:revisionPtr revIDLastSave="0" documentId="13_ncr:1_{9AE6B203-FB23-44C2-98F3-19510D6B9A19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<sst xmlns="http://schemas.openxmlformats.org/spreadsheetml/2006/main" count="49" uniqueCount="42">
  <si>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</si>
  <si>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</si>
  <si>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</si>
  <si>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</si>
  <si>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</si>
  <si>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</si>
  <si>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</si>
  <si>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</si>
  <si>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</si>
  <si>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</si>
  <si>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</si>
  <si>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</si>
  <si>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</si>
  <si>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</si>
  <si>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</si>
  <si>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</si>
  <si>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</si>
  <si>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</si>
  <si>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</si>
  <si>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</si>
  <si>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</si>
  <si>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</si>
  <si>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</si>
  <si>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</si>
  <si>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</si>
  <si>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</si>
  <si>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</si>
  <si>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</si>
  <si>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</si>
  <si>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</si>
  <si>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</si>
  <si>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</si>
  <si>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</si>
  <si>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</si>
  <si>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</si>
  <si>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</si>
  <si>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</si>
  <si>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</si>
  <si>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ZAFER FAKI</t>
  </si>
  <si>
    <t>AS METAL TİCARET</t>
  </si>
  <si>
    <t>20,12,2023</t>
  </si>
  <si>
    <t>GAZİANTEP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</si>
</sst>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S6" sqref="S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38</v>
      </c>
      <c r="C2" s="66"/>
      <c r="D2" s="2" t="s">
        <v>2</v>
      </c>
      <c r="E2" s="67" t="s">
        <v>41</v>
      </c>
      <c r="F2" s="67"/>
      <c r="G2" s="67"/>
      <c r="H2" s="67"/>
      <c r="I2" s="67"/>
      <c r="J2" s="67"/>
      <c r="K2" s="3" t="s">
        <v>3</v>
      </c>
      <c r="L2" s="4">
        <f ca="1">TODAY()</f>
        <v>45281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39</v>
      </c>
      <c r="B5" s="60"/>
      <c r="C5" s="10" t="s">
        <v>40</v>
      </c>
      <c r="D5" s="11"/>
      <c r="E5" s="12">
        <v>233150</v>
      </c>
      <c r="F5" s="1"/>
      <c r="G5" s="13" t="str">
        <f t="shared" ref="G5" si="0">IF(A5="","",(A5))</f>
        <v>AS METAL TİCARET</v>
      </c>
      <c r="H5" s="12">
        <v>233150</v>
      </c>
      <c r="I5" s="12"/>
      <c r="J5" s="12"/>
      <c r="K5" s="12">
        <f>IF(G5="","",SUM(E5-H5-I5-J5))</f>
        <v>0</v>
      </c>
      <c r="L5" s="11"/>
      <c r="M5" s="1"/>
      <c r="N5" s="46">
        <v>200</v>
      </c>
      <c r="O5" s="35"/>
      <c r="P5" s="42">
        <v>50</v>
      </c>
      <c r="Q5" s="43">
        <v>1</v>
      </c>
      <c r="R5" s="43">
        <v>500</v>
      </c>
      <c r="S5" s="43">
        <v>600</v>
      </c>
      <c r="T5" s="43"/>
      <c r="U5" s="43"/>
      <c r="V5" s="43"/>
      <c r="W5" s="43"/>
      <c r="X5" s="43"/>
      <c r="Y5" s="44"/>
      <c r="Z5" s="36"/>
      <c r="AA5" s="47">
        <f>SUM(P5:Y5)*N5</f>
        <v>230200</v>
      </c>
    </row>
    <row r="6" spans="1:27" ht="15" customHeight="1" x14ac:dyDescent="0.35">
      <c r="A6" s="59"/>
      <c r="B6" s="60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>
        <v>31</v>
      </c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3100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>
        <v>1</v>
      </c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50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>
        <v>1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10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233360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5000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233150</v>
      </c>
      <c r="F22" s="1"/>
      <c r="G22" s="16" t="s">
        <v>17</v>
      </c>
      <c r="H22" s="17">
        <f>SUM(H5:H21)</f>
        <v>238150</v>
      </c>
      <c r="I22" s="17">
        <f>SUM(I5:I21)</f>
        <v>0</v>
      </c>
      <c r="J22" s="17">
        <f>SUM(J5:J21)</f>
        <v>0</v>
      </c>
      <c r="K22" s="17">
        <f>SUM(K5:K21)</f>
        <v>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369295</v>
      </c>
      <c r="D25" s="18">
        <v>370437</v>
      </c>
      <c r="E25" s="19">
        <f>IF(C25="","",SUM(D25-C25))</f>
        <v>1142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4430</v>
      </c>
      <c r="D26" s="21"/>
      <c r="E26" s="20">
        <f>IF(C26="","",SUM(C26/E25))</f>
        <v>3.8791593695271454</v>
      </c>
      <c r="F26" s="1"/>
      <c r="G26" s="11" t="s">
        <v>26</v>
      </c>
      <c r="H26" s="12">
        <v>4430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4790</v>
      </c>
      <c r="D27" s="21"/>
      <c r="E27" s="22">
        <f>SUM(C27/E22)</f>
        <v>2.0544713703624276E-2</v>
      </c>
      <c r="F27" s="1"/>
      <c r="G27" s="11" t="s">
        <v>28</v>
      </c>
      <c r="H27" s="12">
        <v>360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4790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233360</v>
      </c>
      <c r="D36" s="1"/>
      <c r="E36" s="1"/>
      <c r="F36" s="1"/>
      <c r="G36" s="26" t="s">
        <v>31</v>
      </c>
      <c r="H36" s="15">
        <f>IF(H33="","",SUM(H22-H33))</f>
        <v>233360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38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2023-12-21T06:39:52Z</cp:lastPrinted>
  <dcterms:created xsi:type="dcterms:W3CDTF">2022-08-24T05:29:34Z</dcterms:created>
  <dcterms:modified xsi:type="dcterms:W3CDTF">2023-12-21T07:36:00Z</dcterms:modified>
</cp:coreProperties>
</file>